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14145"/>
  </bookViews>
  <sheets>
    <sheet name="annex 2" sheetId="2" r:id="rId1"/>
    <sheet name="Arkusz1" sheetId="3" r:id="rId2"/>
  </sheets>
  <calcPr calcId="145621"/>
</workbook>
</file>

<file path=xl/calcChain.xml><?xml version="1.0" encoding="utf-8"?>
<calcChain xmlns="http://schemas.openxmlformats.org/spreadsheetml/2006/main">
  <c r="E63" i="2" l="1"/>
  <c r="D63" i="2"/>
  <c r="G63" i="2"/>
  <c r="F63" i="2"/>
  <c r="H63" i="2" s="1"/>
  <c r="H61" i="2"/>
  <c r="H6" i="2"/>
  <c r="H62" i="2"/>
  <c r="H46" i="2"/>
  <c r="H57" i="2"/>
  <c r="H11" i="2"/>
  <c r="H12" i="2"/>
  <c r="H13" i="2"/>
  <c r="H58" i="2"/>
  <c r="H41" i="2"/>
  <c r="H27" i="2"/>
  <c r="H60" i="2"/>
  <c r="H37" i="2"/>
  <c r="H59" i="2"/>
  <c r="H40" i="2"/>
  <c r="H34" i="2"/>
  <c r="H23" i="2"/>
  <c r="H47" i="2"/>
  <c r="H38" i="2"/>
  <c r="H36" i="2"/>
  <c r="H8" i="2"/>
  <c r="H49" i="2"/>
  <c r="H56" i="2"/>
  <c r="H7" i="2"/>
  <c r="H44" i="2"/>
  <c r="H26" i="2"/>
  <c r="H54" i="2"/>
  <c r="H43" i="2"/>
  <c r="H45" i="2"/>
  <c r="H39" i="2"/>
  <c r="H48" i="2"/>
  <c r="H9" i="2"/>
  <c r="H21" i="2"/>
  <c r="H55" i="2"/>
  <c r="H35" i="2"/>
  <c r="H22" i="2"/>
  <c r="H33" i="2"/>
  <c r="H53" i="2"/>
  <c r="H51" i="2"/>
  <c r="H10" i="2"/>
  <c r="H52" i="2"/>
  <c r="H31" i="2"/>
  <c r="H30" i="2"/>
  <c r="H29" i="2"/>
  <c r="H50" i="2"/>
  <c r="H42" i="2"/>
  <c r="H32" i="2"/>
  <c r="H28" i="2"/>
  <c r="H25" i="2"/>
  <c r="H24" i="2"/>
  <c r="H20" i="2"/>
  <c r="H19" i="2"/>
  <c r="H18" i="2"/>
  <c r="H17" i="2"/>
  <c r="H15" i="2"/>
  <c r="H14" i="2"/>
  <c r="H16" i="2"/>
</calcChain>
</file>

<file path=xl/sharedStrings.xml><?xml version="1.0" encoding="utf-8"?>
<sst xmlns="http://schemas.openxmlformats.org/spreadsheetml/2006/main" count="241" uniqueCount="225">
  <si>
    <t>KIK/06</t>
  </si>
  <si>
    <t>KIK/07</t>
  </si>
  <si>
    <t>KIK/08</t>
  </si>
  <si>
    <t>KIK/09</t>
  </si>
  <si>
    <t>KIK/10</t>
  </si>
  <si>
    <t>KIK/11</t>
  </si>
  <si>
    <t>KIK/12</t>
  </si>
  <si>
    <t>KIK/13</t>
  </si>
  <si>
    <t>KIK/14</t>
  </si>
  <si>
    <t>KIK/15</t>
  </si>
  <si>
    <t>KIK/24</t>
  </si>
  <si>
    <t>KIK/25</t>
  </si>
  <si>
    <t>KIK/32</t>
  </si>
  <si>
    <t>KIK/37</t>
  </si>
  <si>
    <t>KIK/53</t>
  </si>
  <si>
    <t>KIK/65</t>
  </si>
  <si>
    <t>KIK/33</t>
  </si>
  <si>
    <t>KIK/34</t>
  </si>
  <si>
    <t>KIK/35</t>
  </si>
  <si>
    <t>KIK/68</t>
  </si>
  <si>
    <t>KIK/66</t>
  </si>
  <si>
    <t>KIK/71</t>
  </si>
  <si>
    <t>KIK/39</t>
  </si>
  <si>
    <t>KIK/22</t>
  </si>
  <si>
    <t>KIK/42</t>
  </si>
  <si>
    <t>KIK/74</t>
  </si>
  <si>
    <t>KIK/04</t>
  </si>
  <si>
    <t>KIK/76</t>
  </si>
  <si>
    <t>KIK/61</t>
  </si>
  <si>
    <t>KIK/57</t>
  </si>
  <si>
    <t>KIK/41</t>
  </si>
  <si>
    <t>KIK/55</t>
  </si>
  <si>
    <t>KIK/73</t>
  </si>
  <si>
    <t>KIK/28</t>
  </si>
  <si>
    <t>KIK/56</t>
  </si>
  <si>
    <t>KIK/02</t>
  </si>
  <si>
    <t>KIK/75</t>
  </si>
  <si>
    <t>KIK/63</t>
  </si>
  <si>
    <t>KIK/03</t>
  </si>
  <si>
    <t>KIK/46</t>
  </si>
  <si>
    <t>KIK/60</t>
  </si>
  <si>
    <t>KIK/23</t>
  </si>
  <si>
    <t>KIK/50</t>
  </si>
  <si>
    <t>KIK/44</t>
  </si>
  <si>
    <t>Melgiew Commune</t>
  </si>
  <si>
    <t>Municipality of Zator</t>
  </si>
  <si>
    <t>Szczucin Commune</t>
  </si>
  <si>
    <t>Carpathian Foundation - Poland</t>
  </si>
  <si>
    <t>Mazowieckie Voivodeship</t>
  </si>
  <si>
    <t>Sucha Beskidzka Poviat</t>
  </si>
  <si>
    <t>KIK/31</t>
  </si>
  <si>
    <t>Ecorys Polska</t>
  </si>
  <si>
    <t>02/KIK NGO</t>
  </si>
  <si>
    <t>Rate of absorption</t>
  </si>
  <si>
    <t>KIK/01</t>
  </si>
  <si>
    <t>KIK/45</t>
  </si>
  <si>
    <t>KIK/48</t>
  </si>
  <si>
    <t>KIK/51</t>
  </si>
  <si>
    <t>KIK/58</t>
  </si>
  <si>
    <t>KIK/77</t>
  </si>
  <si>
    <t>KIK/20</t>
  </si>
  <si>
    <t>World Bank</t>
  </si>
  <si>
    <t>Center for BusinessPromotion and Enterpreneurship</t>
  </si>
  <si>
    <t>Urban Commune of Hrubieszów</t>
  </si>
  <si>
    <t>Poznan University of Medical Sciences</t>
  </si>
  <si>
    <t>Institute of Food and Nutrition</t>
  </si>
  <si>
    <t xml:space="preserve">National Institute of Public Health – National Institute of Hygiene </t>
  </si>
  <si>
    <t>National Information Processing Institute (OPI PIB)</t>
  </si>
  <si>
    <t>Chief Sanitary Inspectorate</t>
  </si>
  <si>
    <t>Regionalne Towarzystwo Rolno-Przemysłowe "Dolina Strugu"</t>
  </si>
  <si>
    <t>Krajowy Fundusz Kapitałowy</t>
  </si>
  <si>
    <t>Busko-Zdrój Commune</t>
  </si>
  <si>
    <t>Mszana Dolna Commune</t>
  </si>
  <si>
    <t>Municipality of Lebork</t>
  </si>
  <si>
    <t>Warsaw Commuter Railway Ltd</t>
  </si>
  <si>
    <t>Pomorskie Voivodeship</t>
  </si>
  <si>
    <t>Legionowo Municipality</t>
  </si>
  <si>
    <t>Municipality of Niepołomice</t>
  </si>
  <si>
    <t>Association of Communes of Lubartów Subregion</t>
  </si>
  <si>
    <t>Union of Town and Communes of the Parsęta River Basin</t>
  </si>
  <si>
    <t>Veolia Energia Warszawa S.A.</t>
  </si>
  <si>
    <t>Union of the Wisłoka River Basin Communes</t>
  </si>
  <si>
    <t>Malopolska Voivodeship</t>
  </si>
  <si>
    <t>Ministry of Finance</t>
  </si>
  <si>
    <t>The World Bank 
Centre for Fonancial Reporting Reform
Praterstraße 31, 19th floor
1020 Wien, Austria 
jdecker@worldbank.org 
+43 (0)1 2170-722</t>
  </si>
  <si>
    <t xml:space="preserve">
Office for Foreigners</t>
  </si>
  <si>
    <t>ECORYS Polska Sp. z o.o.
ul. Solec 38 lok. 105, 00-394 Warszawa
ecorys@ecorys.pl
22) 339 36 40</t>
  </si>
  <si>
    <t>Lubelskie Voivodeship</t>
  </si>
  <si>
    <t>Małopolska Regional Development Agency</t>
  </si>
  <si>
    <t>Polish Environmental Partnership Foundation</t>
  </si>
  <si>
    <t>Association of the Carpathian Euroregion Poland</t>
  </si>
  <si>
    <t>Puławy Poviat</t>
  </si>
  <si>
    <t>Institute of Soil Science and Plant Cultivation – State Research Institute</t>
  </si>
  <si>
    <t xml:space="preserve">The Polish Society for the Protection of Birds </t>
  </si>
  <si>
    <t>National Foudationforom Environmental Protection - Environmental Information Centre UNEP/GRID-Warsaw</t>
  </si>
  <si>
    <t>Małopolskie Biuro OTOP
ul. Zyblikiewicza 10/1a, 31-029 Kraków
malopolska@otop.org.pl</t>
  </si>
  <si>
    <t>"Ab Ovo" Association</t>
  </si>
  <si>
    <t>Regional Centre of Social Policy in Lublin</t>
  </si>
  <si>
    <t>The Regional Centre of Social Policy in Rzeszów</t>
  </si>
  <si>
    <t>Świętokrzyskie Voivode acting through the Świętokrzyskie Voivodeship Office</t>
  </si>
  <si>
    <t>Regional Centre for Social Policy in Krakow</t>
  </si>
  <si>
    <t xml:space="preserve">The Society for the Earth </t>
  </si>
  <si>
    <t>Fundacja Partnerstwo dla Środowiska
Rondo Mogilskie 1/226, 31-516 Kraków
biuro@fpds.pl; rafal.serafin@fpds.pl
+48 12 430 24 43</t>
  </si>
  <si>
    <t>Regionalne Towarzystwo Rolno-Przemysłowe "Dolina Strugu"
ul. Myśliwska 16, 36-030 Błażowa
p.grzebyk@dolinastrugu.pl; strug@intertele.pl
17) 23 05 577</t>
  </si>
  <si>
    <t>Urząd Gminy Mełgiew
ul. Partyzancka 2, 21-007 Mełgiew
melgiew@melgiew.pl; skusmicki@tlen.pl
81) 460 57 00; +48 502 059 381</t>
  </si>
  <si>
    <t>Centrum UNEP/GRID-Warszawa 
ul. Sobieszyńska 8, 00-764 Warszawa
grid@gridw.pl</t>
  </si>
  <si>
    <t>Urząd Marszałkowski Województwa Lubelskiego
ul. Grottgera 4, 20-029 Lublin
marszalek@lubelskie.pl; biuro.azbest@lubelskie.pl</t>
  </si>
  <si>
    <t>Regionalny Ośrodek Polityki Społecznej w Lublinie
ul. Diamentowa 2, 20-447 Lublin
rops@lubelskie.pl</t>
  </si>
  <si>
    <t>Regionalny Ośrodek Polityki Społecznej w Rzeszowie
ul. Hetmańska 120, 35-078 Rzeszów
sekretariat@rops.rzeszow.pl</t>
  </si>
  <si>
    <t>Związek  Gmin Dorzecza Wisłoki                                                                 
ul. Konopnickiej 82, 38-200 Jasło
biuro@wisloka.pl
(13) 443 70 20</t>
  </si>
  <si>
    <t>Urząd Miasta i Gminy Szczucin
ul. Wolności 3, 33-230 Szczucin
ugszczucin.projekt@gmail.com
+48 602 655 827; +48 508 461 308</t>
  </si>
  <si>
    <t>National Coordination Unit</t>
  </si>
  <si>
    <t>Project number</t>
  </si>
  <si>
    <t>Executing Agency</t>
  </si>
  <si>
    <t>Contact details
of Executing Agency</t>
  </si>
  <si>
    <t>Stowarzyszenie wspierania rozwoju osób niepełnosprawnych "AB OVO"
ul. Chodkiewicza 14, 31-532 Kraków
biuro@ tarliskagornejraby.pl</t>
  </si>
  <si>
    <t>Stowarzyszenie na Rzecz Rozwoju i Promocji Podkarpacia "Pro Carpathia"
Rynek 16/1, 35-064 Rzeszów
agnieszka@procarpathia.pl</t>
  </si>
  <si>
    <t>Regionalny Ośrodek Polityki Społecznej w Krakowie
ul. Piastowska 32, 30-001 Kraków
biuro@rops.krakow.pl</t>
  </si>
  <si>
    <t xml:space="preserve">Polish Agency for Enterprise Development
</t>
  </si>
  <si>
    <t>Towarzystwo na rzecz Ziemi
ul. Leszczyńskiej 7, 32-600 Oświęcim
prym@tnz.most.org.pl</t>
  </si>
  <si>
    <t>Urząd Gminy Łodygowice
ul. Żywiecka 21, 34-325 Łodygowice
marcin@lodygowice.pl
33) 863 13 26</t>
  </si>
  <si>
    <t>Świetokrzyski Urząd Wojewódzki w Kielcach
Al. IX Wieków Kielc 3, 25-516 Kielce
Wps38@kielce.uw.gov.pl</t>
  </si>
  <si>
    <t>Polish National Police</t>
  </si>
  <si>
    <t>Podlaski Voivode</t>
  </si>
  <si>
    <t>Commune Łodygowice</t>
  </si>
  <si>
    <t>Authorisation by Paying Authority</t>
  </si>
  <si>
    <t>Eligible budget [CHF]</t>
  </si>
  <si>
    <t>Swiss Contribution - the grant part [CHF]</t>
  </si>
  <si>
    <t>Disbursed budget [CHF]</t>
  </si>
  <si>
    <t>Total Contracted Budget - eligible [CHF]</t>
  </si>
  <si>
    <t xml:space="preserve">Total Disbursed Amount - eligible [CHF] </t>
  </si>
  <si>
    <t>Total</t>
  </si>
  <si>
    <t>Annex 2: List of all commitments and disbursements at project level</t>
  </si>
  <si>
    <t>KIK/05</t>
  </si>
  <si>
    <t>03/KIK Partnership Fund</t>
  </si>
  <si>
    <t>Project Preparation Facility</t>
  </si>
  <si>
    <t>Technical Assistance Fund</t>
  </si>
  <si>
    <t>28.09.2017</t>
  </si>
  <si>
    <t>29.09.2017</t>
  </si>
  <si>
    <t>06.10.2017</t>
  </si>
  <si>
    <t>20.10.2017</t>
  </si>
  <si>
    <t>19.12.2017</t>
  </si>
  <si>
    <t>28.07.2017</t>
  </si>
  <si>
    <t>19.09.2017</t>
  </si>
  <si>
    <t>13.06.2017</t>
  </si>
  <si>
    <t>16.11.2017</t>
  </si>
  <si>
    <t>7.02.2017</t>
  </si>
  <si>
    <t>10.10.2017</t>
  </si>
  <si>
    <t>27.07.2017</t>
  </si>
  <si>
    <t>17.10..2017</t>
  </si>
  <si>
    <t>10.11.2017</t>
  </si>
  <si>
    <t>05.06.2017</t>
  </si>
  <si>
    <t>04.10.2017</t>
  </si>
  <si>
    <t>21.09.2017</t>
  </si>
  <si>
    <t>29.08.2017</t>
  </si>
  <si>
    <t>10.07.2017</t>
  </si>
  <si>
    <t>13.09.2017</t>
  </si>
  <si>
    <t>06.07.2017</t>
  </si>
  <si>
    <t>14.07.2017</t>
  </si>
  <si>
    <t>20.11.2017</t>
  </si>
  <si>
    <t>03.10.2017</t>
  </si>
  <si>
    <t>25.09.2017</t>
  </si>
  <si>
    <t>10.08.2017</t>
  </si>
  <si>
    <t>24.01.2017</t>
  </si>
  <si>
    <t>25.07.2017</t>
  </si>
  <si>
    <t>8.11.2017</t>
  </si>
  <si>
    <t>23.10.2017</t>
  </si>
  <si>
    <t>15.01.2018</t>
  </si>
  <si>
    <t>13.12.2017</t>
  </si>
  <si>
    <t>04.11.2016</t>
  </si>
  <si>
    <t>25.10.2012</t>
  </si>
  <si>
    <t>04.09.2017</t>
  </si>
  <si>
    <t>08.05.2015</t>
  </si>
  <si>
    <t>08.12.2015</t>
  </si>
  <si>
    <t>14.04.2015</t>
  </si>
  <si>
    <t>09.08.2017</t>
  </si>
  <si>
    <t>10.05.2017</t>
  </si>
  <si>
    <t>05.09.2017</t>
  </si>
  <si>
    <t>16.10.2015</t>
  </si>
  <si>
    <t>11.08.2017</t>
  </si>
  <si>
    <t>07.02.2018</t>
  </si>
  <si>
    <t>07.09.2016</t>
  </si>
  <si>
    <t>18.07.2017</t>
  </si>
  <si>
    <t>10.03.2017</t>
  </si>
  <si>
    <t>14.09.2017</t>
  </si>
  <si>
    <t>Remark: The data in the following table does not cover the Scholarship Fund, because this Fund was managed by a Swiss organisation, which was directly reimbursed by the Swiss Donor.</t>
  </si>
  <si>
    <t>ECORYS Polska Sp. z o.o.
ul. Solec 38 lok. 105, 00-394 Warszawa
ecorys@ecorys.pl
(22) 339 36 40</t>
  </si>
  <si>
    <t>Krajowy Fundusz Kapitałowy S.A.
ul. Krucza 16/22, 00-526 Warszawa
kfk@kfk.org.pl
(22) 578 26 86</t>
  </si>
  <si>
    <t>Urząd do Spraw Cudzoziemców
ul. Taborowa 33, 02-699 Warszawa
katarzyna.brynkiewicz@udsc.gov.pl
kierownictwo@udsc.gov.pl
(22) 601 74 82</t>
  </si>
  <si>
    <t>Ministerstwo Finansów
ul. Świętokrzyska 14, 00-916 Warszawa
marcin.kropisz@mf.gov.pl
cecylia.zarębska@mf.gov.pl
(22) 694 39 27</t>
  </si>
  <si>
    <t>Komenda Główna Policji
ul. Domaniewska 36/38, 02-672 Warszawa
sekbf@policja.gov.pl
a.kuczynski@policja.gov.pl
(22) 60 122 47</t>
  </si>
  <si>
    <t>Małopolska Agencja Rozwoju Regionalnego S.A.
ul. Kordylewskiego 11,31-542 Kraków
biuro@marr.pl, marr@marr.pl
(12) 617 66 00</t>
  </si>
  <si>
    <t>Fundacja Karpacka - Polska
Rynek 7, 38-500 Sanok
cfpl@cfoundation.org
zofia.kordela@interia.eu
(13) 46 388 50; +48 668 301 017</t>
  </si>
  <si>
    <t>Ośrodek Promowania i Wspierania Przedsiębiorczości Rolnej
Pl. Poniatowskiego 2, 27-600 Sandomierz
a.franczak@opiwpr.org.pl
(15) 833 34 01</t>
  </si>
  <si>
    <t>Urząd Miasta Hrubieszów
ul. mjr H. Dobrzańskiego „HUBALA” 1, 22-500 Hrubieszów
prg_hrubieszow@o2.pl
(84) 696 25 04</t>
  </si>
  <si>
    <t>Stowarzyszenie Euroregion Karpacki Polska
Rynek 16, 35-064 Rzeszów
opetrynych@karpacki.pl; sekretariat@karpacki.pl
(17) 852 52 05</t>
  </si>
  <si>
    <t>Urząd Miejski Zator
Plac Marszałka Józefa Piłsudskiego 1, 32-640 Zator
gmina@zator.pl; sekretarz@zator.pl
(33) 841 22 15 w. 14</t>
  </si>
  <si>
    <t>Starostwo Powiatowe w Puławach
Al. Królewska 19, 24-100 Puławy
starostwo@pulawy.powiat.pl
(81) 886 11 00</t>
  </si>
  <si>
    <t>Podlaski Urząd Wojewódzki
ul. Mickiewicza 4, 15-213 Białystok
adawidziuk@bialystok.uw.gov.pl
(85) 74 39 225</t>
  </si>
  <si>
    <t>Warszawska Kolej Dojazdowa Sp. z o.o.                                            
ul. Batorego 23; 05-825 Grodzisk Mazowiecki
kulesza@wkd.com.pl; wkd@wkd.com.pl
(22) 755-55-64</t>
  </si>
  <si>
    <t>Urząd Marszałkowski Województwa Pomorskiego                                                                       
ul. Okopowa 21/27, 80-810 Gdańsk
dif@pomorskie.eu
(58) 32 68 614</t>
  </si>
  <si>
    <t>Instytut Uprawy Nawożenia i Gleboznastwa - Państwowy Instytut Badawczy
ul. Czartoryskich 8, 24-100 Puławy
stalenga@iung.pulawy.pl
(81) 478 67 00</t>
  </si>
  <si>
    <t>Gmina Miejska Legionowo                                                                           
ul. marsz. Józefa Piłsudskiego 41, 05-120 Legionowo
kancelaria@um.legionowo.pl
(22) 774 20 31</t>
  </si>
  <si>
    <t>Fundacja Karpacka – Polska
ul. Rynek 7, 38-500 Sanok
zofia.kordela@interia.eu
+ 48 668 301 017</t>
  </si>
  <si>
    <t>Uniwersytet Medyczny w Poznaniu
ul. Fredry 10, 61-701 Poznań
rektor@ump.edu.pl
(61) 854 60 00</t>
  </si>
  <si>
    <t>Instytut Żywności i Żywienia
ul. Powsińska 61/63, 02-903 Warszawa
igutowska@izz.waw.pl
(22) 550 96 97</t>
  </si>
  <si>
    <t>Narodowy Instytut Zdrowia Publicznego, Państwowy Zakład Higieny
ul. Chocimska 24, 00-001 Warszawa
rpatola@pzh.gov.pl
(22) 542 14 00</t>
  </si>
  <si>
    <t>Urząd Miasta i Gminy w Niepołomicach
Plac Zwycięstwa 13, 32-005 Niepołomice
stanislaw.nowacki@niepolomice.com; magistrat@niepolomice.com 
(12) 250-94-04</t>
  </si>
  <si>
    <t>Związek Komunalny Gmin Ziemi Lubartowskiej                            
ul. Lubelska 68, 21-100 Lubartów
zwiazekgmin@zwiazekgmin.lubartow.pl; badyoczek@zwiazekgmin.lubartow.pl
(81) 854 21 72</t>
  </si>
  <si>
    <t>Starostwo Powiatowe w Suchej Beskidzkiej
ul. Kościelna 5 b, 34-200 Sucha Beskidzka
p.dyrcz@powiatsuski.pl; starostwo@powiatsuski.pl
(33) 87 57 938</t>
  </si>
  <si>
    <t>Ośrodek Preztwarzania Informacji - Państwowy Instytut Badawczy
al. Niepodległości 188 b, 00-608 Warszawa
opi@opi.org.pl
(22) 570 14 00</t>
  </si>
  <si>
    <t>Urząd Miasta i Gminy Busko Zdrój
ul. Mickiewicza 10, 28-100 Busko-Zdrój
urzad@umig.busko.pl
(41) 370 52 51</t>
  </si>
  <si>
    <t>Związek Miast i Gmin Dorzecza Parsęty
ul. Szymanowskiego 17, 78-230 Karlino
zmigdp@parseta.org.pl; md@parseta.org.pl
(94) 311 72 47</t>
  </si>
  <si>
    <t>Urząd Gminy Mszana Dolna
ul. Spadochroniarzy 6, 34-730 Mszana Dolna
gmina@mszana.pl
(18) 331 00 09</t>
  </si>
  <si>
    <t>Urząd Marszałkowski Województwa Małopolskiego
ul. Wielicka 72B, Kraków
fe.sekretariat@malopolska.mw.gov.pl
(12) 29 90 744</t>
  </si>
  <si>
    <t>The Association for Development and Promotion of Podkarpackie 
"Pro Carpathia"</t>
  </si>
  <si>
    <t>Polska Agencja Rozwoju Przedsiębiorczości
ul. Pańska 81/83 , 00-834 Warszawa
csr@parp.gov.pl
(22) 432 71 10</t>
  </si>
  <si>
    <t>Veolia Energia Warszawa S.A
ul. Puławska 2, 02-566 Warszawa
ryszard.plotnicki@veolia.com; tomasz.bankowski@veolia.com
(22) 658 52 22</t>
  </si>
  <si>
    <t>Urząd Marszałkowski Województwa Mazowieckiego
ul. Okrzei 35, 03-715 Warszawa
dnwi@mazovia.pl
(22) 59 79 550</t>
  </si>
  <si>
    <t>Główny Inspektorat Sanitarny
ul. Targowa 65, 03-729 Warszawa
inspektorat@gis.gov.pl
(22) 536 13 00</t>
  </si>
  <si>
    <t>Urząd Miejski w Lęborku
ul. Armii Krajowej 14, 84-300 Lębork
sekretariat@um.lebork.pl
(59) 862 22 67</t>
  </si>
  <si>
    <t>Podlaski Urząd Wojewódzki
ul. Mickiewicza 3, 15-213 Białystok
ibazydlo@bialystok.uw.gov.pl
(85) 74 39 557</t>
  </si>
  <si>
    <t>Urząd do Spraw Cudzoziemców 
ul. Taborowa 33, 02-699 Warszawa
bfz@udsc.gov.pl
(22) 60 140 30</t>
  </si>
  <si>
    <t>Komenda Główna Policji
ul. Domaniewska 36/38, 02-672 Warszawa
sekbf@policja.gov.pl
(22) 601 55 21</t>
  </si>
  <si>
    <t>Krajowa Instytucja Koordynująca
Plac Trzech Krzyży 3/5, 00-507 Warszawa
kik@mr.gov.pl
(22) 273 78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</si>
</sst>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CHF]"/>
    <numFmt numFmtId="165" formatCode="0.0%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0" xfId="0" applyFont="1" applyFill="1" applyBorder="1"/>
    <xf numFmtId="164" fontId="3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0" fontId="5" fillId="3" borderId="2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6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C4" sqref="C4:C5"/>
    </sheetView>
  </sheetViews>
  <sheetFormatPr defaultRowHeight="12.75" x14ac:dyDescent="0.2"/>
  <cols>
    <col min="1" max="1" width="14.85546875" style="9" customWidth="1"/>
    <col min="2" max="2" width="23.42578125" style="2" customWidth="1"/>
    <col min="3" max="3" width="48.85546875" style="2" customWidth="1"/>
    <col min="4" max="4" width="18.42578125" style="3" customWidth="1"/>
    <col min="5" max="5" width="16.85546875" style="3" customWidth="1"/>
    <col min="6" max="6" width="17.5703125" style="3" customWidth="1"/>
    <col min="7" max="7" width="17.42578125" style="3" customWidth="1"/>
    <col min="8" max="8" width="15.85546875" style="3" customWidth="1"/>
    <col min="9" max="9" width="16.140625" style="3" customWidth="1"/>
    <col min="10" max="10" width="9.140625" style="2"/>
    <col min="11" max="11" width="12.42578125" style="2" bestFit="1" customWidth="1"/>
    <col min="12" max="16384" width="9.140625" style="2"/>
  </cols>
  <sheetData>
    <row r="1" spans="1:9" ht="29.25" customHeight="1" x14ac:dyDescent="0.2">
      <c r="A1" s="49" t="s">
        <v>132</v>
      </c>
      <c r="B1" s="49"/>
      <c r="C1" s="49"/>
    </row>
    <row r="2" spans="1:9" ht="29.25" customHeight="1" x14ac:dyDescent="0.25">
      <c r="A2" s="49" t="s">
        <v>185</v>
      </c>
      <c r="B2" s="50"/>
      <c r="C2" s="50"/>
      <c r="D2" s="50"/>
      <c r="E2" s="50"/>
      <c r="F2" s="50"/>
      <c r="G2" s="50"/>
      <c r="H2" s="50"/>
      <c r="I2" s="50"/>
    </row>
    <row r="4" spans="1:9" ht="20.25" customHeight="1" x14ac:dyDescent="0.2">
      <c r="A4" s="47" t="s">
        <v>112</v>
      </c>
      <c r="B4" s="47" t="s">
        <v>113</v>
      </c>
      <c r="C4" s="47" t="s">
        <v>114</v>
      </c>
      <c r="D4" s="47" t="s">
        <v>129</v>
      </c>
      <c r="E4" s="47" t="s">
        <v>130</v>
      </c>
      <c r="F4" s="54" t="s">
        <v>127</v>
      </c>
      <c r="G4" s="55"/>
      <c r="H4" s="56"/>
      <c r="I4" s="47" t="s">
        <v>125</v>
      </c>
    </row>
    <row r="5" spans="1:9" s="14" customFormat="1" ht="38.25" customHeight="1" x14ac:dyDescent="0.2">
      <c r="A5" s="51"/>
      <c r="B5" s="57"/>
      <c r="C5" s="48"/>
      <c r="D5" s="48"/>
      <c r="E5" s="48"/>
      <c r="F5" s="38" t="s">
        <v>126</v>
      </c>
      <c r="G5" s="38" t="s">
        <v>128</v>
      </c>
      <c r="H5" s="38" t="s">
        <v>53</v>
      </c>
      <c r="I5" s="48"/>
    </row>
    <row r="6" spans="1:9" ht="56.25" customHeight="1" x14ac:dyDescent="0.2">
      <c r="A6" s="27" t="s">
        <v>54</v>
      </c>
      <c r="B6" s="31" t="s">
        <v>70</v>
      </c>
      <c r="C6" s="31" t="s">
        <v>187</v>
      </c>
      <c r="D6" s="29">
        <v>53000000</v>
      </c>
      <c r="E6" s="29">
        <v>53000000</v>
      </c>
      <c r="F6" s="29">
        <v>53000000</v>
      </c>
      <c r="G6" s="29">
        <v>53000000</v>
      </c>
      <c r="H6" s="28">
        <f t="shared" ref="H6:H15" si="0">G6/F6</f>
        <v>1</v>
      </c>
      <c r="I6" s="43" t="s">
        <v>168</v>
      </c>
    </row>
    <row r="7" spans="1:9" ht="70.5" customHeight="1" x14ac:dyDescent="0.2">
      <c r="A7" s="7" t="s">
        <v>35</v>
      </c>
      <c r="B7" s="1" t="s">
        <v>85</v>
      </c>
      <c r="C7" s="1" t="s">
        <v>188</v>
      </c>
      <c r="D7" s="11">
        <v>2300000</v>
      </c>
      <c r="E7" s="11">
        <v>2020590</v>
      </c>
      <c r="F7" s="11">
        <v>1955000</v>
      </c>
      <c r="G7" s="11">
        <v>1717501</v>
      </c>
      <c r="H7" s="13">
        <f t="shared" si="0"/>
        <v>0.8785171355498721</v>
      </c>
      <c r="I7" s="45" t="s">
        <v>175</v>
      </c>
    </row>
    <row r="8" spans="1:9" ht="70.5" customHeight="1" x14ac:dyDescent="0.2">
      <c r="A8" s="30" t="s">
        <v>38</v>
      </c>
      <c r="B8" s="6" t="s">
        <v>83</v>
      </c>
      <c r="C8" s="6" t="s">
        <v>189</v>
      </c>
      <c r="D8" s="10">
        <v>3350300</v>
      </c>
      <c r="E8" s="10">
        <v>3330024</v>
      </c>
      <c r="F8" s="10">
        <v>2847755</v>
      </c>
      <c r="G8" s="10">
        <v>2830518</v>
      </c>
      <c r="H8" s="13">
        <f t="shared" si="0"/>
        <v>0.9939471618871708</v>
      </c>
      <c r="I8" s="44" t="s">
        <v>142</v>
      </c>
    </row>
    <row r="9" spans="1:9" ht="69.75" customHeight="1" x14ac:dyDescent="0.2">
      <c r="A9" s="7" t="s">
        <v>26</v>
      </c>
      <c r="B9" s="5" t="s">
        <v>122</v>
      </c>
      <c r="C9" s="5" t="s">
        <v>190</v>
      </c>
      <c r="D9" s="10">
        <v>1184700</v>
      </c>
      <c r="E9" s="10">
        <v>1160894</v>
      </c>
      <c r="F9" s="10">
        <v>1006995</v>
      </c>
      <c r="G9" s="10">
        <v>986751</v>
      </c>
      <c r="H9" s="13">
        <f t="shared" si="0"/>
        <v>0.97989662312126669</v>
      </c>
      <c r="I9" s="44" t="s">
        <v>176</v>
      </c>
    </row>
    <row r="10" spans="1:9" ht="76.5" x14ac:dyDescent="0.2">
      <c r="A10" s="41" t="s">
        <v>133</v>
      </c>
      <c r="B10" s="5" t="s">
        <v>61</v>
      </c>
      <c r="C10" s="5" t="s">
        <v>84</v>
      </c>
      <c r="D10" s="10">
        <v>10000000</v>
      </c>
      <c r="E10" s="10">
        <v>9536404</v>
      </c>
      <c r="F10" s="10">
        <v>10000000</v>
      </c>
      <c r="G10" s="10">
        <v>9536404</v>
      </c>
      <c r="H10" s="13">
        <f t="shared" si="0"/>
        <v>0.95364040000000005</v>
      </c>
      <c r="I10" s="10" t="s">
        <v>149</v>
      </c>
    </row>
    <row r="11" spans="1:9" ht="55.5" customHeight="1" x14ac:dyDescent="0.2">
      <c r="A11" s="7" t="s">
        <v>0</v>
      </c>
      <c r="B11" s="5" t="s">
        <v>88</v>
      </c>
      <c r="C11" s="5" t="s">
        <v>191</v>
      </c>
      <c r="D11" s="10">
        <v>7397406</v>
      </c>
      <c r="E11" s="10">
        <v>7302963</v>
      </c>
      <c r="F11" s="10">
        <v>6753818</v>
      </c>
      <c r="G11" s="10">
        <v>6669430</v>
      </c>
      <c r="H11" s="13">
        <f t="shared" si="0"/>
        <v>0.98750514153623925</v>
      </c>
      <c r="I11" s="10" t="s">
        <v>144</v>
      </c>
    </row>
    <row r="12" spans="1:9" ht="66" customHeight="1" x14ac:dyDescent="0.2">
      <c r="A12" s="16" t="s">
        <v>1</v>
      </c>
      <c r="B12" s="5" t="s">
        <v>47</v>
      </c>
      <c r="C12" s="5" t="s">
        <v>192</v>
      </c>
      <c r="D12" s="10">
        <v>4912662</v>
      </c>
      <c r="E12" s="10">
        <v>4856018</v>
      </c>
      <c r="F12" s="10">
        <v>4818388</v>
      </c>
      <c r="G12" s="10">
        <v>4761683</v>
      </c>
      <c r="H12" s="13">
        <f t="shared" si="0"/>
        <v>0.98823154133706126</v>
      </c>
      <c r="I12" s="10" t="s">
        <v>142</v>
      </c>
    </row>
    <row r="13" spans="1:9" ht="66.75" customHeight="1" x14ac:dyDescent="0.2">
      <c r="A13" s="21" t="s">
        <v>2</v>
      </c>
      <c r="B13" s="5" t="s">
        <v>62</v>
      </c>
      <c r="C13" s="5" t="s">
        <v>193</v>
      </c>
      <c r="D13" s="10">
        <v>6957096</v>
      </c>
      <c r="E13" s="10">
        <v>6798308</v>
      </c>
      <c r="F13" s="10">
        <v>6722265</v>
      </c>
      <c r="G13" s="10">
        <v>6543893</v>
      </c>
      <c r="H13" s="13">
        <f t="shared" si="0"/>
        <v>0.97346549117001491</v>
      </c>
      <c r="I13" s="10" t="s">
        <v>150</v>
      </c>
    </row>
    <row r="14" spans="1:9" ht="51" x14ac:dyDescent="0.2">
      <c r="A14" s="16" t="s">
        <v>3</v>
      </c>
      <c r="B14" s="5" t="s">
        <v>89</v>
      </c>
      <c r="C14" s="5" t="s">
        <v>102</v>
      </c>
      <c r="D14" s="10">
        <v>3926190</v>
      </c>
      <c r="E14" s="10">
        <v>3772311</v>
      </c>
      <c r="F14" s="10">
        <v>3576610</v>
      </c>
      <c r="G14" s="10">
        <v>3422846</v>
      </c>
      <c r="H14" s="13">
        <f t="shared" si="0"/>
        <v>0.95700845213763874</v>
      </c>
      <c r="I14" s="10" t="s">
        <v>145</v>
      </c>
    </row>
    <row r="15" spans="1:9" ht="63.75" x14ac:dyDescent="0.2">
      <c r="A15" s="16" t="s">
        <v>4</v>
      </c>
      <c r="B15" s="5" t="s">
        <v>69</v>
      </c>
      <c r="C15" s="5" t="s">
        <v>103</v>
      </c>
      <c r="D15" s="10">
        <v>3853156</v>
      </c>
      <c r="E15" s="10">
        <v>3623996</v>
      </c>
      <c r="F15" s="10">
        <v>3564294</v>
      </c>
      <c r="G15" s="10">
        <v>3354815</v>
      </c>
      <c r="H15" s="13">
        <f t="shared" si="0"/>
        <v>0.94122847329653503</v>
      </c>
      <c r="I15" s="10" t="s">
        <v>167</v>
      </c>
    </row>
    <row r="16" spans="1:9" ht="51" x14ac:dyDescent="0.2">
      <c r="A16" s="7" t="s">
        <v>5</v>
      </c>
      <c r="B16" s="5" t="s">
        <v>44</v>
      </c>
      <c r="C16" s="5" t="s">
        <v>104</v>
      </c>
      <c r="D16" s="10">
        <v>5891387</v>
      </c>
      <c r="E16" s="10">
        <v>5497467.4500000002</v>
      </c>
      <c r="F16" s="10">
        <v>5284955</v>
      </c>
      <c r="G16" s="10">
        <v>4931715.67</v>
      </c>
      <c r="H16" s="13">
        <f t="shared" ref="H16:H37" si="1">G16/F16</f>
        <v>0.93316133628384723</v>
      </c>
      <c r="I16" s="10" t="s">
        <v>153</v>
      </c>
    </row>
    <row r="17" spans="1:9" ht="55.5" customHeight="1" x14ac:dyDescent="0.2">
      <c r="A17" s="18" t="s">
        <v>6</v>
      </c>
      <c r="B17" s="5" t="s">
        <v>90</v>
      </c>
      <c r="C17" s="5" t="s">
        <v>195</v>
      </c>
      <c r="D17" s="10">
        <v>5489967</v>
      </c>
      <c r="E17" s="10">
        <v>5466297</v>
      </c>
      <c r="F17" s="10">
        <v>5217903</v>
      </c>
      <c r="G17" s="10">
        <v>5196446</v>
      </c>
      <c r="H17" s="13">
        <f t="shared" si="1"/>
        <v>0.9958878116362071</v>
      </c>
      <c r="I17" s="10" t="s">
        <v>146</v>
      </c>
    </row>
    <row r="18" spans="1:9" ht="56.25" customHeight="1" x14ac:dyDescent="0.2">
      <c r="A18" s="7" t="s">
        <v>7</v>
      </c>
      <c r="B18" s="5" t="s">
        <v>63</v>
      </c>
      <c r="C18" s="5" t="s">
        <v>194</v>
      </c>
      <c r="D18" s="10">
        <v>4545797</v>
      </c>
      <c r="E18" s="10">
        <v>4493415</v>
      </c>
      <c r="F18" s="10">
        <v>4138048</v>
      </c>
      <c r="G18" s="10">
        <v>4092469</v>
      </c>
      <c r="H18" s="13">
        <f t="shared" si="1"/>
        <v>0.98898538634641264</v>
      </c>
      <c r="I18" s="10" t="s">
        <v>151</v>
      </c>
    </row>
    <row r="19" spans="1:9" ht="54" customHeight="1" x14ac:dyDescent="0.2">
      <c r="A19" s="7" t="s">
        <v>8</v>
      </c>
      <c r="B19" s="8" t="s">
        <v>45</v>
      </c>
      <c r="C19" s="8" t="s">
        <v>196</v>
      </c>
      <c r="D19" s="10">
        <v>4032469</v>
      </c>
      <c r="E19" s="10">
        <v>3931507</v>
      </c>
      <c r="F19" s="10">
        <v>3623321</v>
      </c>
      <c r="G19" s="10">
        <v>3532382</v>
      </c>
      <c r="H19" s="13">
        <f t="shared" si="1"/>
        <v>0.97490175449539251</v>
      </c>
      <c r="I19" s="10" t="s">
        <v>159</v>
      </c>
    </row>
    <row r="20" spans="1:9" ht="55.5" customHeight="1" x14ac:dyDescent="0.2">
      <c r="A20" s="7" t="s">
        <v>9</v>
      </c>
      <c r="B20" s="5" t="s">
        <v>91</v>
      </c>
      <c r="C20" s="5" t="s">
        <v>197</v>
      </c>
      <c r="D20" s="10">
        <v>4152236</v>
      </c>
      <c r="E20" s="10">
        <v>4063546</v>
      </c>
      <c r="F20" s="10">
        <v>4000000</v>
      </c>
      <c r="G20" s="10">
        <v>3923395</v>
      </c>
      <c r="H20" s="13">
        <f t="shared" si="1"/>
        <v>0.98084875000000005</v>
      </c>
      <c r="I20" s="10" t="s">
        <v>146</v>
      </c>
    </row>
    <row r="21" spans="1:9" ht="56.25" customHeight="1" x14ac:dyDescent="0.2">
      <c r="A21" s="19" t="s">
        <v>60</v>
      </c>
      <c r="B21" s="6" t="s">
        <v>123</v>
      </c>
      <c r="C21" s="5" t="s">
        <v>198</v>
      </c>
      <c r="D21" s="10">
        <v>5873692</v>
      </c>
      <c r="E21" s="10">
        <v>4992638</v>
      </c>
      <c r="F21" s="10">
        <v>4992638</v>
      </c>
      <c r="G21" s="10">
        <v>4366597</v>
      </c>
      <c r="H21" s="13">
        <f t="shared" si="1"/>
        <v>0.874607171599463</v>
      </c>
      <c r="I21" s="44" t="s">
        <v>174</v>
      </c>
    </row>
    <row r="22" spans="1:9" ht="54" customHeight="1" x14ac:dyDescent="0.2">
      <c r="A22" s="17" t="s">
        <v>23</v>
      </c>
      <c r="B22" s="5" t="s">
        <v>74</v>
      </c>
      <c r="C22" s="5" t="s">
        <v>199</v>
      </c>
      <c r="D22" s="10">
        <v>30100397</v>
      </c>
      <c r="E22" s="10">
        <v>29835950</v>
      </c>
      <c r="F22" s="10">
        <v>19353841</v>
      </c>
      <c r="G22" s="10">
        <v>19215788</v>
      </c>
      <c r="H22" s="13">
        <f t="shared" si="1"/>
        <v>0.99286689396693917</v>
      </c>
      <c r="I22" s="10" t="s">
        <v>137</v>
      </c>
    </row>
    <row r="23" spans="1:9" ht="57" customHeight="1" x14ac:dyDescent="0.2">
      <c r="A23" s="7" t="s">
        <v>41</v>
      </c>
      <c r="B23" s="6" t="s">
        <v>75</v>
      </c>
      <c r="C23" s="6" t="s">
        <v>200</v>
      </c>
      <c r="D23" s="10">
        <v>11777399</v>
      </c>
      <c r="E23" s="11">
        <v>11638794</v>
      </c>
      <c r="F23" s="10">
        <v>9041460</v>
      </c>
      <c r="G23" s="11">
        <v>8924649</v>
      </c>
      <c r="H23" s="13">
        <f t="shared" si="1"/>
        <v>0.98708051575741085</v>
      </c>
      <c r="I23" s="11" t="s">
        <v>138</v>
      </c>
    </row>
    <row r="24" spans="1:9" ht="46.5" customHeight="1" x14ac:dyDescent="0.2">
      <c r="A24" s="7" t="s">
        <v>10</v>
      </c>
      <c r="B24" s="5" t="s">
        <v>93</v>
      </c>
      <c r="C24" s="5" t="s">
        <v>95</v>
      </c>
      <c r="D24" s="10">
        <v>1162871</v>
      </c>
      <c r="E24" s="10">
        <v>1157106</v>
      </c>
      <c r="F24" s="10">
        <v>1070000</v>
      </c>
      <c r="G24" s="10">
        <v>1064235</v>
      </c>
      <c r="H24" s="13">
        <f t="shared" si="1"/>
        <v>0.99461214953271027</v>
      </c>
      <c r="I24" s="10" t="s">
        <v>179</v>
      </c>
    </row>
    <row r="25" spans="1:9" ht="69" customHeight="1" x14ac:dyDescent="0.2">
      <c r="A25" s="7" t="s">
        <v>11</v>
      </c>
      <c r="B25" s="5" t="s">
        <v>92</v>
      </c>
      <c r="C25" s="5" t="s">
        <v>201</v>
      </c>
      <c r="D25" s="10">
        <v>2852791</v>
      </c>
      <c r="E25" s="10">
        <v>2695226</v>
      </c>
      <c r="F25" s="10">
        <v>2424874</v>
      </c>
      <c r="G25" s="10">
        <v>2290311</v>
      </c>
      <c r="H25" s="13">
        <f t="shared" si="1"/>
        <v>0.94450721975657292</v>
      </c>
      <c r="I25" s="10" t="s">
        <v>147</v>
      </c>
    </row>
    <row r="26" spans="1:9" ht="57" customHeight="1" x14ac:dyDescent="0.2">
      <c r="A26" s="22" t="s">
        <v>33</v>
      </c>
      <c r="B26" s="6" t="s">
        <v>76</v>
      </c>
      <c r="C26" s="6" t="s">
        <v>202</v>
      </c>
      <c r="D26" s="10">
        <v>11334663</v>
      </c>
      <c r="E26" s="10">
        <v>11215157</v>
      </c>
      <c r="F26" s="10">
        <v>9634464</v>
      </c>
      <c r="G26" s="10">
        <v>9532884</v>
      </c>
      <c r="H26" s="13">
        <f t="shared" si="1"/>
        <v>0.98945660080311681</v>
      </c>
      <c r="I26" s="10" t="s">
        <v>139</v>
      </c>
    </row>
    <row r="27" spans="1:9" ht="55.5" customHeight="1" x14ac:dyDescent="0.2">
      <c r="A27" s="7" t="s">
        <v>50</v>
      </c>
      <c r="B27" s="5" t="s">
        <v>47</v>
      </c>
      <c r="C27" s="5" t="s">
        <v>203</v>
      </c>
      <c r="D27" s="10">
        <v>882402</v>
      </c>
      <c r="E27" s="10">
        <v>807619</v>
      </c>
      <c r="F27" s="10">
        <v>794162</v>
      </c>
      <c r="G27" s="10">
        <v>726780</v>
      </c>
      <c r="H27" s="13">
        <f t="shared" si="1"/>
        <v>0.91515333143615529</v>
      </c>
      <c r="I27" s="44" t="s">
        <v>178</v>
      </c>
    </row>
    <row r="28" spans="1:9" ht="71.25" customHeight="1" x14ac:dyDescent="0.2">
      <c r="A28" s="7" t="s">
        <v>12</v>
      </c>
      <c r="B28" s="5" t="s">
        <v>94</v>
      </c>
      <c r="C28" s="5" t="s">
        <v>105</v>
      </c>
      <c r="D28" s="10">
        <v>2106781</v>
      </c>
      <c r="E28" s="10">
        <v>2104791</v>
      </c>
      <c r="F28" s="10">
        <v>1943054</v>
      </c>
      <c r="G28" s="10">
        <v>1942117</v>
      </c>
      <c r="H28" s="13">
        <f t="shared" si="1"/>
        <v>0.99951776944953663</v>
      </c>
      <c r="I28" s="44" t="s">
        <v>177</v>
      </c>
    </row>
    <row r="29" spans="1:9" ht="57.75" customHeight="1" x14ac:dyDescent="0.2">
      <c r="A29" s="21" t="s">
        <v>16</v>
      </c>
      <c r="B29" s="5" t="s">
        <v>64</v>
      </c>
      <c r="C29" s="5" t="s">
        <v>204</v>
      </c>
      <c r="D29" s="10">
        <v>6046963</v>
      </c>
      <c r="E29" s="10">
        <v>4952871</v>
      </c>
      <c r="F29" s="10">
        <v>5139919</v>
      </c>
      <c r="G29" s="10">
        <v>4209939</v>
      </c>
      <c r="H29" s="13">
        <f t="shared" si="1"/>
        <v>0.8190671876346689</v>
      </c>
      <c r="I29" s="10" t="s">
        <v>152</v>
      </c>
    </row>
    <row r="30" spans="1:9" ht="60" customHeight="1" x14ac:dyDescent="0.2">
      <c r="A30" s="21" t="s">
        <v>17</v>
      </c>
      <c r="B30" s="5" t="s">
        <v>65</v>
      </c>
      <c r="C30" s="5" t="s">
        <v>205</v>
      </c>
      <c r="D30" s="10">
        <v>5294000</v>
      </c>
      <c r="E30" s="10">
        <v>4980065</v>
      </c>
      <c r="F30" s="10">
        <v>4499900</v>
      </c>
      <c r="G30" s="10">
        <v>4233057</v>
      </c>
      <c r="H30" s="13">
        <f t="shared" si="1"/>
        <v>0.94070023778306189</v>
      </c>
      <c r="I30" s="10" t="s">
        <v>153</v>
      </c>
    </row>
    <row r="31" spans="1:9" ht="69.75" customHeight="1" x14ac:dyDescent="0.2">
      <c r="A31" s="21" t="s">
        <v>18</v>
      </c>
      <c r="B31" s="5" t="s">
        <v>66</v>
      </c>
      <c r="C31" s="5" t="s">
        <v>206</v>
      </c>
      <c r="D31" s="10">
        <v>4669907</v>
      </c>
      <c r="E31" s="10">
        <v>4588707</v>
      </c>
      <c r="F31" s="10">
        <v>3969421</v>
      </c>
      <c r="G31" s="10">
        <v>3900401</v>
      </c>
      <c r="H31" s="13">
        <f t="shared" si="1"/>
        <v>0.98261207365003611</v>
      </c>
      <c r="I31" s="10" t="s">
        <v>154</v>
      </c>
    </row>
    <row r="32" spans="1:9" ht="57.75" customHeight="1" x14ac:dyDescent="0.2">
      <c r="A32" s="27" t="s">
        <v>13</v>
      </c>
      <c r="B32" s="32" t="s">
        <v>96</v>
      </c>
      <c r="C32" s="32" t="s">
        <v>115</v>
      </c>
      <c r="D32" s="29">
        <v>1378697</v>
      </c>
      <c r="E32" s="29">
        <v>1378242</v>
      </c>
      <c r="F32" s="29">
        <v>1240827</v>
      </c>
      <c r="G32" s="29">
        <v>1240418</v>
      </c>
      <c r="H32" s="28">
        <f t="shared" si="1"/>
        <v>0.99967038112484652</v>
      </c>
      <c r="I32" s="34" t="s">
        <v>140</v>
      </c>
    </row>
    <row r="33" spans="1:11" ht="47.25" customHeight="1" x14ac:dyDescent="0.2">
      <c r="A33" s="37" t="s">
        <v>22</v>
      </c>
      <c r="B33" s="36" t="s">
        <v>87</v>
      </c>
      <c r="C33" s="6" t="s">
        <v>106</v>
      </c>
      <c r="D33" s="35">
        <v>15547982</v>
      </c>
      <c r="E33" s="35">
        <v>12621185</v>
      </c>
      <c r="F33" s="34">
        <v>13215785</v>
      </c>
      <c r="G33" s="34">
        <v>10720111</v>
      </c>
      <c r="H33" s="28">
        <f t="shared" si="1"/>
        <v>0.81115960951241262</v>
      </c>
      <c r="I33" s="34" t="s">
        <v>138</v>
      </c>
    </row>
    <row r="34" spans="1:11" ht="69.75" customHeight="1" x14ac:dyDescent="0.2">
      <c r="A34" s="27" t="s">
        <v>30</v>
      </c>
      <c r="B34" s="31" t="s">
        <v>77</v>
      </c>
      <c r="C34" s="4" t="s">
        <v>207</v>
      </c>
      <c r="D34" s="26">
        <v>22275030</v>
      </c>
      <c r="E34" s="26">
        <v>21824821</v>
      </c>
      <c r="F34" s="26">
        <v>14369355</v>
      </c>
      <c r="G34" s="26">
        <v>14064336</v>
      </c>
      <c r="H34" s="28">
        <f t="shared" si="1"/>
        <v>0.97877295118674434</v>
      </c>
      <c r="I34" s="34" t="s">
        <v>140</v>
      </c>
    </row>
    <row r="35" spans="1:11" ht="66.75" customHeight="1" x14ac:dyDescent="0.2">
      <c r="A35" s="23" t="s">
        <v>24</v>
      </c>
      <c r="B35" s="5" t="s">
        <v>78</v>
      </c>
      <c r="C35" s="5" t="s">
        <v>208</v>
      </c>
      <c r="D35" s="10">
        <v>16334877</v>
      </c>
      <c r="E35" s="11">
        <v>14273559</v>
      </c>
      <c r="F35" s="11">
        <v>11944510</v>
      </c>
      <c r="G35" s="11">
        <v>10406756</v>
      </c>
      <c r="H35" s="13">
        <f t="shared" si="1"/>
        <v>0.87125851123235698</v>
      </c>
      <c r="I35" s="11" t="s">
        <v>141</v>
      </c>
      <c r="K35" s="46"/>
    </row>
    <row r="36" spans="1:11" ht="55.5" customHeight="1" x14ac:dyDescent="0.2">
      <c r="A36" s="7" t="s">
        <v>43</v>
      </c>
      <c r="B36" s="6" t="s">
        <v>49</v>
      </c>
      <c r="C36" s="6" t="s">
        <v>209</v>
      </c>
      <c r="D36" s="10">
        <v>10306436</v>
      </c>
      <c r="E36" s="10">
        <v>10101005</v>
      </c>
      <c r="F36" s="10">
        <v>4837389</v>
      </c>
      <c r="G36" s="10">
        <v>4718927</v>
      </c>
      <c r="H36" s="13">
        <f t="shared" si="1"/>
        <v>0.97551116935189619</v>
      </c>
      <c r="I36" s="10" t="s">
        <v>161</v>
      </c>
    </row>
    <row r="37" spans="1:11" ht="69" customHeight="1" x14ac:dyDescent="0.2">
      <c r="A37" s="15" t="s">
        <v>55</v>
      </c>
      <c r="B37" s="6" t="s">
        <v>67</v>
      </c>
      <c r="C37" s="6" t="s">
        <v>210</v>
      </c>
      <c r="D37" s="10">
        <v>35529412</v>
      </c>
      <c r="E37" s="10">
        <v>35114751</v>
      </c>
      <c r="F37" s="10">
        <v>30200000</v>
      </c>
      <c r="G37" s="10">
        <v>29847245</v>
      </c>
      <c r="H37" s="13">
        <f t="shared" si="1"/>
        <v>0.98831937086092714</v>
      </c>
      <c r="I37" s="10" t="s">
        <v>155</v>
      </c>
    </row>
    <row r="38" spans="1:11" ht="56.25" customHeight="1" x14ac:dyDescent="0.2">
      <c r="A38" s="7" t="s">
        <v>39</v>
      </c>
      <c r="B38" s="6" t="s">
        <v>71</v>
      </c>
      <c r="C38" s="6" t="s">
        <v>211</v>
      </c>
      <c r="D38" s="10">
        <v>22560582</v>
      </c>
      <c r="E38" s="10">
        <v>19520699</v>
      </c>
      <c r="F38" s="10">
        <v>16845958</v>
      </c>
      <c r="G38" s="10">
        <v>14541232</v>
      </c>
      <c r="H38" s="13">
        <f t="shared" ref="H38:H61" si="2">G38/F38</f>
        <v>0.86318819030654115</v>
      </c>
      <c r="I38" s="10" t="s">
        <v>140</v>
      </c>
    </row>
    <row r="39" spans="1:11" ht="55.5" customHeight="1" x14ac:dyDescent="0.2">
      <c r="A39" s="7" t="s">
        <v>56</v>
      </c>
      <c r="B39" s="5" t="s">
        <v>79</v>
      </c>
      <c r="C39" s="5" t="s">
        <v>212</v>
      </c>
      <c r="D39" s="10">
        <v>12643919</v>
      </c>
      <c r="E39" s="10">
        <v>12480198</v>
      </c>
      <c r="F39" s="10">
        <v>10747331</v>
      </c>
      <c r="G39" s="10">
        <v>10608166</v>
      </c>
      <c r="H39" s="13">
        <f t="shared" si="2"/>
        <v>0.98705120368954857</v>
      </c>
      <c r="I39" s="10" t="s">
        <v>142</v>
      </c>
    </row>
    <row r="40" spans="1:11" ht="56.25" customHeight="1" x14ac:dyDescent="0.2">
      <c r="A40" s="30" t="s">
        <v>42</v>
      </c>
      <c r="B40" s="31" t="s">
        <v>72</v>
      </c>
      <c r="C40" s="31" t="s">
        <v>213</v>
      </c>
      <c r="D40" s="29">
        <v>10699434</v>
      </c>
      <c r="E40" s="29">
        <v>10700391</v>
      </c>
      <c r="F40" s="29">
        <v>9094519</v>
      </c>
      <c r="G40" s="29">
        <v>9094519</v>
      </c>
      <c r="H40" s="28">
        <f t="shared" si="2"/>
        <v>1</v>
      </c>
      <c r="I40" s="34" t="s">
        <v>157</v>
      </c>
    </row>
    <row r="41" spans="1:11" s="33" customFormat="1" ht="57.75" customHeight="1" x14ac:dyDescent="0.2">
      <c r="A41" s="23" t="s">
        <v>57</v>
      </c>
      <c r="B41" s="5" t="s">
        <v>82</v>
      </c>
      <c r="C41" s="5" t="s">
        <v>214</v>
      </c>
      <c r="D41" s="10">
        <v>13184120</v>
      </c>
      <c r="E41" s="34">
        <v>13091923</v>
      </c>
      <c r="F41" s="10">
        <v>11206502</v>
      </c>
      <c r="G41" s="10">
        <v>11128134</v>
      </c>
      <c r="H41" s="13">
        <f t="shared" si="2"/>
        <v>0.99300691687736276</v>
      </c>
      <c r="I41" s="44" t="s">
        <v>173</v>
      </c>
    </row>
    <row r="42" spans="1:11" ht="70.5" customHeight="1" x14ac:dyDescent="0.2">
      <c r="A42" s="7" t="s">
        <v>14</v>
      </c>
      <c r="B42" s="4" t="s">
        <v>215</v>
      </c>
      <c r="C42" s="4" t="s">
        <v>116</v>
      </c>
      <c r="D42" s="11">
        <v>1579686</v>
      </c>
      <c r="E42" s="11">
        <v>1521359</v>
      </c>
      <c r="F42" s="11">
        <v>1421717</v>
      </c>
      <c r="G42" s="11">
        <v>1369223</v>
      </c>
      <c r="H42" s="13">
        <f t="shared" si="2"/>
        <v>0.96307703994536187</v>
      </c>
      <c r="I42" s="11" t="s">
        <v>148</v>
      </c>
    </row>
    <row r="43" spans="1:11" ht="45" customHeight="1" x14ac:dyDescent="0.2">
      <c r="A43" s="7" t="s">
        <v>31</v>
      </c>
      <c r="B43" s="6" t="s">
        <v>97</v>
      </c>
      <c r="C43" s="6" t="s">
        <v>107</v>
      </c>
      <c r="D43" s="10">
        <v>6084128</v>
      </c>
      <c r="E43" s="10">
        <v>6166805</v>
      </c>
      <c r="F43" s="10">
        <v>5171509</v>
      </c>
      <c r="G43" s="10">
        <v>5153396</v>
      </c>
      <c r="H43" s="13">
        <f t="shared" si="2"/>
        <v>0.99649754065979579</v>
      </c>
      <c r="I43" s="10" t="s">
        <v>180</v>
      </c>
    </row>
    <row r="44" spans="1:11" ht="46.5" customHeight="1" x14ac:dyDescent="0.2">
      <c r="A44" s="7" t="s">
        <v>34</v>
      </c>
      <c r="B44" s="6" t="s">
        <v>98</v>
      </c>
      <c r="C44" s="6" t="s">
        <v>108</v>
      </c>
      <c r="D44" s="10">
        <v>5509425</v>
      </c>
      <c r="E44" s="10">
        <v>5351331</v>
      </c>
      <c r="F44" s="10">
        <v>4683012</v>
      </c>
      <c r="G44" s="10">
        <v>4543047</v>
      </c>
      <c r="H44" s="13">
        <f t="shared" si="2"/>
        <v>0.97011218420964973</v>
      </c>
      <c r="I44" s="10" t="s">
        <v>181</v>
      </c>
    </row>
    <row r="45" spans="1:11" ht="55.5" customHeight="1" x14ac:dyDescent="0.2">
      <c r="A45" s="7" t="s">
        <v>29</v>
      </c>
      <c r="B45" s="5" t="s">
        <v>99</v>
      </c>
      <c r="C45" s="5" t="s">
        <v>121</v>
      </c>
      <c r="D45" s="10">
        <v>7014587</v>
      </c>
      <c r="E45" s="10">
        <v>6995476</v>
      </c>
      <c r="F45" s="10">
        <v>5962399</v>
      </c>
      <c r="G45" s="10">
        <v>5943759</v>
      </c>
      <c r="H45" s="13">
        <f t="shared" si="2"/>
        <v>0.9968737415929394</v>
      </c>
      <c r="I45" s="10" t="s">
        <v>182</v>
      </c>
    </row>
    <row r="46" spans="1:11" ht="45" customHeight="1" x14ac:dyDescent="0.2">
      <c r="A46" s="30" t="s">
        <v>58</v>
      </c>
      <c r="B46" s="6" t="s">
        <v>100</v>
      </c>
      <c r="C46" s="6" t="s">
        <v>117</v>
      </c>
      <c r="D46" s="10">
        <v>7194102</v>
      </c>
      <c r="E46" s="10">
        <v>7166844</v>
      </c>
      <c r="F46" s="10">
        <v>6114987</v>
      </c>
      <c r="G46" s="10">
        <v>6091816</v>
      </c>
      <c r="H46" s="13">
        <f>G46/F46</f>
        <v>0.99621078507607619</v>
      </c>
      <c r="I46" s="10" t="s">
        <v>183</v>
      </c>
    </row>
    <row r="47" spans="1:11" ht="55.5" customHeight="1" x14ac:dyDescent="0.2">
      <c r="A47" s="30" t="s">
        <v>40</v>
      </c>
      <c r="B47" s="6" t="s">
        <v>118</v>
      </c>
      <c r="C47" s="6" t="s">
        <v>216</v>
      </c>
      <c r="D47" s="10">
        <v>4866117</v>
      </c>
      <c r="E47" s="10">
        <v>4737403</v>
      </c>
      <c r="F47" s="10">
        <v>4866117</v>
      </c>
      <c r="G47" s="10">
        <v>4737403</v>
      </c>
      <c r="H47" s="13">
        <f t="shared" si="2"/>
        <v>0.9735489302867153</v>
      </c>
      <c r="I47" s="10" t="s">
        <v>165</v>
      </c>
    </row>
    <row r="48" spans="1:11" ht="70.5" customHeight="1" x14ac:dyDescent="0.2">
      <c r="A48" s="7" t="s">
        <v>28</v>
      </c>
      <c r="B48" s="8" t="s">
        <v>80</v>
      </c>
      <c r="C48" s="8" t="s">
        <v>217</v>
      </c>
      <c r="D48" s="12">
        <v>31929938</v>
      </c>
      <c r="E48" s="12">
        <v>28868066</v>
      </c>
      <c r="F48" s="12">
        <v>10628746</v>
      </c>
      <c r="G48" s="12">
        <v>9498498</v>
      </c>
      <c r="H48" s="13">
        <f t="shared" si="2"/>
        <v>0.89366120895164869</v>
      </c>
      <c r="I48" s="12" t="s">
        <v>143</v>
      </c>
    </row>
    <row r="49" spans="1:9" ht="56.25" customHeight="1" x14ac:dyDescent="0.2">
      <c r="A49" s="16" t="s">
        <v>37</v>
      </c>
      <c r="B49" s="6" t="s">
        <v>48</v>
      </c>
      <c r="C49" s="6" t="s">
        <v>218</v>
      </c>
      <c r="D49" s="10">
        <v>10829792</v>
      </c>
      <c r="E49" s="10">
        <v>10113254</v>
      </c>
      <c r="F49" s="10">
        <v>9205323</v>
      </c>
      <c r="G49" s="10">
        <v>8596267</v>
      </c>
      <c r="H49" s="13">
        <f t="shared" si="2"/>
        <v>0.9338365421832564</v>
      </c>
      <c r="I49" s="10" t="s">
        <v>162</v>
      </c>
    </row>
    <row r="50" spans="1:9" ht="45.75" customHeight="1" x14ac:dyDescent="0.2">
      <c r="A50" s="7" t="s">
        <v>15</v>
      </c>
      <c r="B50" s="5" t="s">
        <v>101</v>
      </c>
      <c r="C50" s="5" t="s">
        <v>119</v>
      </c>
      <c r="D50" s="10">
        <v>1026111</v>
      </c>
      <c r="E50" s="10">
        <v>1024920</v>
      </c>
      <c r="F50" s="10">
        <v>923500</v>
      </c>
      <c r="G50" s="10">
        <v>922428</v>
      </c>
      <c r="H50" s="13">
        <f t="shared" si="2"/>
        <v>0.99883919870059557</v>
      </c>
      <c r="I50" s="10" t="s">
        <v>184</v>
      </c>
    </row>
    <row r="51" spans="1:9" ht="57" customHeight="1" x14ac:dyDescent="0.2">
      <c r="A51" s="24" t="s">
        <v>20</v>
      </c>
      <c r="B51" s="5" t="s">
        <v>81</v>
      </c>
      <c r="C51" s="5" t="s">
        <v>109</v>
      </c>
      <c r="D51" s="10">
        <v>24392641</v>
      </c>
      <c r="E51" s="10">
        <v>24194089</v>
      </c>
      <c r="F51" s="10">
        <v>18300143</v>
      </c>
      <c r="G51" s="10">
        <v>18150572</v>
      </c>
      <c r="H51" s="13">
        <f t="shared" si="2"/>
        <v>0.99182678517867318</v>
      </c>
      <c r="I51" s="10" t="s">
        <v>140</v>
      </c>
    </row>
    <row r="52" spans="1:9" ht="56.25" customHeight="1" x14ac:dyDescent="0.2">
      <c r="A52" s="21" t="s">
        <v>19</v>
      </c>
      <c r="B52" s="4" t="s">
        <v>68</v>
      </c>
      <c r="C52" s="4" t="s">
        <v>219</v>
      </c>
      <c r="D52" s="10">
        <v>4045519</v>
      </c>
      <c r="E52" s="10">
        <v>3564017</v>
      </c>
      <c r="F52" s="10">
        <v>3438691</v>
      </c>
      <c r="G52" s="10">
        <v>3029414</v>
      </c>
      <c r="H52" s="13">
        <f t="shared" si="2"/>
        <v>0.88097883758674445</v>
      </c>
      <c r="I52" s="10" t="s">
        <v>156</v>
      </c>
    </row>
    <row r="53" spans="1:9" ht="57" customHeight="1" x14ac:dyDescent="0.2">
      <c r="A53" s="17" t="s">
        <v>21</v>
      </c>
      <c r="B53" s="5" t="s">
        <v>46</v>
      </c>
      <c r="C53" s="5" t="s">
        <v>110</v>
      </c>
      <c r="D53" s="10">
        <v>12459986</v>
      </c>
      <c r="E53" s="10">
        <v>12255720</v>
      </c>
      <c r="F53" s="10">
        <v>10590988</v>
      </c>
      <c r="G53" s="10">
        <v>10417362</v>
      </c>
      <c r="H53" s="13">
        <f t="shared" si="2"/>
        <v>0.9836062508993495</v>
      </c>
      <c r="I53" s="10" t="s">
        <v>160</v>
      </c>
    </row>
    <row r="54" spans="1:9" ht="57.75" customHeight="1" x14ac:dyDescent="0.2">
      <c r="A54" s="30" t="s">
        <v>32</v>
      </c>
      <c r="B54" s="31" t="s">
        <v>73</v>
      </c>
      <c r="C54" s="31" t="s">
        <v>220</v>
      </c>
      <c r="D54" s="29">
        <v>11638194</v>
      </c>
      <c r="E54" s="29">
        <v>11449534</v>
      </c>
      <c r="F54" s="29">
        <v>9892465</v>
      </c>
      <c r="G54" s="29">
        <v>9732104</v>
      </c>
      <c r="H54" s="28">
        <f t="shared" si="2"/>
        <v>0.98378958126210203</v>
      </c>
      <c r="I54" s="34" t="s">
        <v>158</v>
      </c>
    </row>
    <row r="55" spans="1:9" ht="59.25" customHeight="1" x14ac:dyDescent="0.2">
      <c r="A55" s="20" t="s">
        <v>25</v>
      </c>
      <c r="B55" s="6" t="s">
        <v>123</v>
      </c>
      <c r="C55" s="5" t="s">
        <v>221</v>
      </c>
      <c r="D55" s="10">
        <v>18690360</v>
      </c>
      <c r="E55" s="10">
        <v>18372520</v>
      </c>
      <c r="F55" s="10">
        <v>15886806</v>
      </c>
      <c r="G55" s="10">
        <v>15616642</v>
      </c>
      <c r="H55" s="13">
        <f t="shared" si="2"/>
        <v>0.98299444205462072</v>
      </c>
      <c r="I55" s="44" t="s">
        <v>171</v>
      </c>
    </row>
    <row r="56" spans="1:9" ht="57" customHeight="1" x14ac:dyDescent="0.2">
      <c r="A56" s="25" t="s">
        <v>36</v>
      </c>
      <c r="B56" s="1" t="s">
        <v>85</v>
      </c>
      <c r="C56" s="1" t="s">
        <v>222</v>
      </c>
      <c r="D56" s="11">
        <v>1626946</v>
      </c>
      <c r="E56" s="11">
        <v>1506222</v>
      </c>
      <c r="F56" s="11">
        <v>1382904</v>
      </c>
      <c r="G56" s="11">
        <v>1280364</v>
      </c>
      <c r="H56" s="13">
        <f t="shared" si="2"/>
        <v>0.92585168601725065</v>
      </c>
      <c r="I56" s="45" t="s">
        <v>166</v>
      </c>
    </row>
    <row r="57" spans="1:9" ht="58.5" customHeight="1" x14ac:dyDescent="0.2">
      <c r="A57" s="7" t="s">
        <v>27</v>
      </c>
      <c r="B57" s="5" t="s">
        <v>122</v>
      </c>
      <c r="C57" s="5" t="s">
        <v>223</v>
      </c>
      <c r="D57" s="10">
        <v>4621061</v>
      </c>
      <c r="E57" s="10">
        <v>4615672</v>
      </c>
      <c r="F57" s="10">
        <v>3927902</v>
      </c>
      <c r="G57" s="10">
        <v>3923371</v>
      </c>
      <c r="H57" s="13">
        <f>G57/F57</f>
        <v>0.99884645798189464</v>
      </c>
      <c r="I57" s="10" t="s">
        <v>164</v>
      </c>
    </row>
    <row r="58" spans="1:9" ht="57" customHeight="1" x14ac:dyDescent="0.2">
      <c r="A58" s="7" t="s">
        <v>59</v>
      </c>
      <c r="B58" s="5" t="s">
        <v>124</v>
      </c>
      <c r="C58" s="5" t="s">
        <v>120</v>
      </c>
      <c r="D58" s="10">
        <v>623129</v>
      </c>
      <c r="E58" s="10">
        <v>598129</v>
      </c>
      <c r="F58" s="10">
        <v>500000</v>
      </c>
      <c r="G58" s="10">
        <v>500000</v>
      </c>
      <c r="H58" s="13">
        <f t="shared" si="2"/>
        <v>1</v>
      </c>
      <c r="I58" s="44" t="s">
        <v>172</v>
      </c>
    </row>
    <row r="59" spans="1:9" ht="57.75" customHeight="1" x14ac:dyDescent="0.2">
      <c r="A59" s="7" t="s">
        <v>52</v>
      </c>
      <c r="B59" s="6" t="s">
        <v>51</v>
      </c>
      <c r="C59" s="6" t="s">
        <v>86</v>
      </c>
      <c r="D59" s="10">
        <v>29060180</v>
      </c>
      <c r="E59" s="10">
        <v>29015378</v>
      </c>
      <c r="F59" s="10">
        <v>24701153</v>
      </c>
      <c r="G59" s="10">
        <v>24664716</v>
      </c>
      <c r="H59" s="13">
        <f t="shared" si="2"/>
        <v>0.99852488667229422</v>
      </c>
      <c r="I59" s="44" t="s">
        <v>163</v>
      </c>
    </row>
    <row r="60" spans="1:9" ht="57" customHeight="1" x14ac:dyDescent="0.2">
      <c r="A60" s="42" t="s">
        <v>134</v>
      </c>
      <c r="B60" s="6" t="s">
        <v>51</v>
      </c>
      <c r="C60" s="6" t="s">
        <v>186</v>
      </c>
      <c r="D60" s="10">
        <v>4000000</v>
      </c>
      <c r="E60" s="10">
        <v>3938421</v>
      </c>
      <c r="F60" s="10">
        <v>3400000</v>
      </c>
      <c r="G60" s="10">
        <v>3347658</v>
      </c>
      <c r="H60" s="13">
        <f t="shared" si="2"/>
        <v>0.98460529411764708</v>
      </c>
      <c r="I60" s="10" t="s">
        <v>169</v>
      </c>
    </row>
    <row r="61" spans="1:9" ht="57" customHeight="1" x14ac:dyDescent="0.2">
      <c r="A61" s="42" t="s">
        <v>135</v>
      </c>
      <c r="B61" s="6" t="s">
        <v>111</v>
      </c>
      <c r="C61" s="6" t="s">
        <v>224</v>
      </c>
      <c r="D61" s="10">
        <v>1228551</v>
      </c>
      <c r="E61" s="10">
        <v>1228551</v>
      </c>
      <c r="F61" s="10">
        <v>996277</v>
      </c>
      <c r="G61" s="10">
        <v>996277</v>
      </c>
      <c r="H61" s="13">
        <f t="shared" si="2"/>
        <v>1</v>
      </c>
      <c r="I61" s="44" t="s">
        <v>170</v>
      </c>
    </row>
    <row r="62" spans="1:9" ht="57" customHeight="1" x14ac:dyDescent="0.2">
      <c r="A62" s="42" t="s">
        <v>136</v>
      </c>
      <c r="B62" s="6" t="s">
        <v>111</v>
      </c>
      <c r="C62" s="6" t="s">
        <v>224</v>
      </c>
      <c r="D62" s="10">
        <v>9375000</v>
      </c>
      <c r="E62" s="10">
        <v>8999776</v>
      </c>
      <c r="F62" s="10">
        <v>7500000</v>
      </c>
      <c r="G62" s="10">
        <v>7199816</v>
      </c>
      <c r="H62" s="13">
        <f>G62/F62</f>
        <v>0.95997546666666667</v>
      </c>
      <c r="I62" s="10" t="s">
        <v>166</v>
      </c>
    </row>
    <row r="63" spans="1:9" ht="21" customHeight="1" x14ac:dyDescent="0.2">
      <c r="A63" s="39" t="s">
        <v>131</v>
      </c>
      <c r="B63" s="52"/>
      <c r="C63" s="52"/>
      <c r="D63" s="53">
        <f>SUM(D6:D62)</f>
        <v>561351174</v>
      </c>
      <c r="E63" s="53">
        <f>SUM(E6:E62)</f>
        <v>540612925.45000005</v>
      </c>
      <c r="F63" s="53">
        <f>SUM(F6:F62)</f>
        <v>452569900</v>
      </c>
      <c r="G63" s="53">
        <f>SUM(G6:G62)</f>
        <v>436990983.67000002</v>
      </c>
      <c r="H63" s="40">
        <f>G63/F63</f>
        <v>0.96557677315703061</v>
      </c>
      <c r="I63" s="53"/>
    </row>
    <row r="64" spans="1:9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</sheetData>
  <dataConsolidate>
    <dataRefs count="2">
      <dataRef ref="E41:G42" sheet="annex 2"/>
      <dataRef ref="F41:H42" sheet="annex 2"/>
    </dataRefs>
  </dataConsolidate>
  <mergeCells count="9">
    <mergeCell ref="I4:I5"/>
    <mergeCell ref="A1:C1"/>
    <mergeCell ref="F4:H4"/>
    <mergeCell ref="A4:A5"/>
    <mergeCell ref="C4:C5"/>
    <mergeCell ref="D4:D5"/>
    <mergeCell ref="E4:E5"/>
    <mergeCell ref="A2:I2"/>
    <mergeCell ref="B4:B5"/>
  </mergeCells>
  <pageMargins left="0.25" right="0.25" top="0.75" bottom="0.75" header="0.3" footer="0.3"/>
  <pageSetup paperSize="9" scale="66" fitToHeight="0" orientation="landscape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annex 2</vt:lpstr>
      <vt:lpstr>Arkusz1</vt:lpstr>
    </vt:vector>
  </TitlesOfParts>
  <Company>MRR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Limanowska</dc:creator>
  <cp:lastModifiedBy>Agata Szyszko</cp:lastModifiedBy>
  <cp:lastPrinted>2018-03-20T09:51:26Z</cp:lastPrinted>
  <dcterms:created xsi:type="dcterms:W3CDTF">2017-04-20T13:00:11Z</dcterms:created>
  <dcterms:modified xsi:type="dcterms:W3CDTF">2018-03-20T10:02:17Z</dcterms:modified>
</cp:coreProperties>
</file>